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3-OFFRE INSERTION\CONTRATS AIDES\CELLULE CONTRATS AIDES\SITE EXTRANET COUT &amp; FORMULAIRES\COUT CONTRAT AIDE\COUT 2025\"/>
    </mc:Choice>
  </mc:AlternateContent>
  <bookViews>
    <workbookView xWindow="360" yWindow="60" windowWidth="11580" windowHeight="8580" firstSheet="1" activeTab="1"/>
  </bookViews>
  <sheets>
    <sheet name="COUT CUI JUILLET 2012" sheetId="5" state="hidden" r:id="rId1"/>
    <sheet name="COUT CUI MARS 2017" sheetId="6" r:id="rId2"/>
    <sheet name="COUT CUI JANVIER 2012" sheetId="4" state="hidden" r:id="rId3"/>
  </sheets>
  <calcPr calcId="162913"/>
</workbook>
</file>

<file path=xl/calcChain.xml><?xml version="1.0" encoding="utf-8"?>
<calcChain xmlns="http://schemas.openxmlformats.org/spreadsheetml/2006/main">
  <c r="C8" i="6" l="1"/>
  <c r="C9" i="6" s="1"/>
  <c r="D8" i="6"/>
  <c r="E8" i="5"/>
  <c r="E9" i="5"/>
  <c r="D9" i="5"/>
  <c r="C9" i="5"/>
  <c r="E8" i="4"/>
  <c r="E9" i="4"/>
  <c r="D9" i="4"/>
  <c r="C9" i="4"/>
</calcChain>
</file>

<file path=xl/sharedStrings.xml><?xml version="1.0" encoding="utf-8"?>
<sst xmlns="http://schemas.openxmlformats.org/spreadsheetml/2006/main" count="69" uniqueCount="39">
  <si>
    <t>26 H</t>
  </si>
  <si>
    <t>20 H</t>
  </si>
  <si>
    <t>30 H</t>
  </si>
  <si>
    <t>35 H</t>
  </si>
  <si>
    <t>86,66 H</t>
  </si>
  <si>
    <t>Aides publiques</t>
  </si>
  <si>
    <t>Etat</t>
  </si>
  <si>
    <t>Durée mensuelle de référence en heures</t>
  </si>
  <si>
    <t>CUI-CAE</t>
  </si>
  <si>
    <t>CUI-CIE</t>
  </si>
  <si>
    <t>Durée hebdomadaire</t>
  </si>
  <si>
    <t>Conseil Général</t>
  </si>
  <si>
    <t>TOTAL</t>
  </si>
  <si>
    <t xml:space="preserve">ACI* </t>
  </si>
  <si>
    <t>Coût salarial restant à la charge de l'employeur</t>
  </si>
  <si>
    <t>Rémunération mensuelle brute</t>
  </si>
  <si>
    <r>
      <t>*</t>
    </r>
    <r>
      <rPr>
        <b/>
        <sz val="10"/>
        <rFont val="Arial"/>
        <family val="2"/>
      </rPr>
      <t xml:space="preserve">ACI </t>
    </r>
    <r>
      <rPr>
        <sz val="10"/>
        <rFont val="Arial"/>
      </rPr>
      <t>: Ateliers et Chantiers d'Insertion</t>
    </r>
  </si>
  <si>
    <t>Taux de prise en charge fixé par le Préfet</t>
  </si>
  <si>
    <t>COUT INDICATIF MENSUEL D’UN CONTRAT AIDE POUR L'EMBAUCHE D'UN ALLOCATAIRE DU RSA EN HAUTE GARONNE AU 01/01/2012</t>
  </si>
  <si>
    <t xml:space="preserve">SMIC horaire brut au 01/01/2012 : </t>
  </si>
  <si>
    <t>Hors ACI **</t>
  </si>
  <si>
    <t>**Pour l'Etat l'aide est calculée sur la base du SMIC horaire brut (dans la limite de 20 heures hebdomadaires pour les CAE hors ACI)</t>
  </si>
  <si>
    <t xml:space="preserve">  Pour le Conseil Général le montant de l'aide est forfaitaire : 417,94 €  (montant du Rsa "socle" garanti à une personne seule au 01/01/2012)</t>
  </si>
  <si>
    <r>
      <t xml:space="preserve">COUT INDICATIF MENSUEL D’UN CONTRAT AIDE POUR L'EMBAUCHE D'UN ALLOCATAIRE DU RSA EN HAUTE GARONNE AU </t>
    </r>
    <r>
      <rPr>
        <sz val="11"/>
        <color indexed="10"/>
        <rFont val="Arial"/>
        <family val="2"/>
      </rPr>
      <t>01/07/2012</t>
    </r>
  </si>
  <si>
    <t>Rémunération mensuelle brute du salarié</t>
  </si>
  <si>
    <t>Aides publiques pour l'employeur</t>
  </si>
  <si>
    <t>86,66 h</t>
  </si>
  <si>
    <t>24 H</t>
  </si>
  <si>
    <t>104 h</t>
  </si>
  <si>
    <t>130 h</t>
  </si>
  <si>
    <t>151,67 h</t>
  </si>
  <si>
    <t xml:space="preserve">Durée hebdomadaire </t>
  </si>
  <si>
    <r>
      <t>Etat</t>
    </r>
    <r>
      <rPr>
        <b/>
        <sz val="9"/>
        <rFont val="Arial"/>
        <family val="2"/>
      </rPr>
      <t xml:space="preserve"> </t>
    </r>
  </si>
  <si>
    <t>CUI - CAE  Secteur non marchand</t>
  </si>
  <si>
    <t xml:space="preserve">Taux de prise en charge fixé par le Préfet                        </t>
  </si>
  <si>
    <r>
      <t>Conseil Départemental</t>
    </r>
    <r>
      <rPr>
        <sz val="11"/>
        <rFont val="Arial"/>
        <family val="2"/>
      </rPr>
      <t xml:space="preserve"> soit </t>
    </r>
  </si>
  <si>
    <t xml:space="preserve">SMIC horaire brut au 01/01/2025 : </t>
  </si>
  <si>
    <t>50 % du SMIC (base 20 heures hebdomadaires)</t>
  </si>
  <si>
    <r>
      <t xml:space="preserve">AIDES POUR L'EMBAUCHE D'UN(E) ALLOCATAIRE DU RSA EN HAUTE GARONNE AU </t>
    </r>
    <r>
      <rPr>
        <sz val="11"/>
        <color indexed="10"/>
        <rFont val="Arial"/>
        <family val="2"/>
      </rPr>
      <t>01/01/2025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</si>
</sst>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</font>
    <font>
      <sz val="12"/>
      <name val="Arial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8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8" fontId="2" fillId="0" borderId="0" xfId="0" applyNumberFormat="1" applyFont="1" applyFill="1" applyBorder="1" applyAlignment="1">
      <alignment horizontal="center" vertical="top" wrapText="1"/>
    </xf>
    <xf numFmtId="8" fontId="3" fillId="0" borderId="0" xfId="0" applyNumberFormat="1" applyFont="1" applyFill="1" applyBorder="1" applyAlignment="1">
      <alignment horizontal="center" vertical="top" wrapText="1"/>
    </xf>
    <xf numFmtId="8" fontId="3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8" fontId="3" fillId="2" borderId="2" xfId="0" applyNumberFormat="1" applyFont="1" applyFill="1" applyBorder="1" applyAlignment="1">
      <alignment horizontal="center" vertical="top" wrapText="1"/>
    </xf>
    <xf numFmtId="9" fontId="3" fillId="3" borderId="1" xfId="0" applyNumberFormat="1" applyFont="1" applyFill="1" applyBorder="1" applyAlignment="1">
      <alignment horizontal="center" vertical="top" wrapText="1"/>
    </xf>
    <xf numFmtId="9" fontId="3" fillId="3" borderId="2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0" fillId="0" borderId="0" xfId="0" applyFill="1"/>
    <xf numFmtId="44" fontId="2" fillId="0" borderId="1" xfId="1" applyFont="1" applyBorder="1" applyAlignment="1">
      <alignment vertical="top" wrapText="1"/>
    </xf>
    <xf numFmtId="8" fontId="0" fillId="0" borderId="0" xfId="0" applyNumberFormat="1"/>
    <xf numFmtId="0" fontId="0" fillId="0" borderId="0" xfId="0" applyAlignment="1">
      <alignment horizontal="left"/>
    </xf>
    <xf numFmtId="8" fontId="2" fillId="0" borderId="1" xfId="0" applyNumberFormat="1" applyFont="1" applyBorder="1" applyAlignment="1">
      <alignment horizontal="center" vertical="top" wrapText="1"/>
    </xf>
    <xf numFmtId="8" fontId="2" fillId="0" borderId="2" xfId="0" applyNumberFormat="1" applyFont="1" applyBorder="1" applyAlignment="1">
      <alignment horizontal="center" vertical="top" wrapText="1"/>
    </xf>
    <xf numFmtId="8" fontId="2" fillId="0" borderId="3" xfId="0" applyNumberFormat="1" applyFont="1" applyFill="1" applyBorder="1" applyAlignment="1">
      <alignment horizontal="center" vertical="top" wrapText="1"/>
    </xf>
    <xf numFmtId="8" fontId="3" fillId="0" borderId="1" xfId="0" applyNumberFormat="1" applyFont="1" applyBorder="1" applyAlignment="1">
      <alignment horizontal="center" vertical="top" wrapText="1"/>
    </xf>
    <xf numFmtId="8" fontId="3" fillId="0" borderId="2" xfId="0" applyNumberFormat="1" applyFont="1" applyBorder="1" applyAlignment="1">
      <alignment horizontal="center" vertical="top" wrapText="1"/>
    </xf>
    <xf numFmtId="44" fontId="3" fillId="0" borderId="1" xfId="1" applyFont="1" applyBorder="1" applyAlignment="1">
      <alignment horizontal="left" vertical="center" shrinkToFit="1" readingOrder="1"/>
    </xf>
    <xf numFmtId="7" fontId="3" fillId="2" borderId="1" xfId="0" applyNumberFormat="1" applyFont="1" applyFill="1" applyBorder="1" applyAlignment="1">
      <alignment horizontal="center" vertical="top" wrapText="1"/>
    </xf>
    <xf numFmtId="8" fontId="3" fillId="0" borderId="0" xfId="0" applyNumberFormat="1" applyFont="1" applyAlignment="1">
      <alignment horizontal="center"/>
    </xf>
    <xf numFmtId="0" fontId="1" fillId="0" borderId="0" xfId="0" applyFont="1"/>
    <xf numFmtId="8" fontId="3" fillId="0" borderId="1" xfId="1" applyNumberFormat="1" applyFont="1" applyBorder="1" applyAlignment="1">
      <alignment horizontal="center" vertical="center" shrinkToFit="1" readingOrder="1"/>
    </xf>
    <xf numFmtId="8" fontId="7" fillId="0" borderId="0" xfId="0" applyNumberFormat="1" applyFont="1" applyAlignment="1">
      <alignment horizontal="center"/>
    </xf>
    <xf numFmtId="8" fontId="8" fillId="0" borderId="1" xfId="0" applyNumberFormat="1" applyFont="1" applyBorder="1" applyAlignment="1">
      <alignment horizontal="center" vertical="top" wrapText="1"/>
    </xf>
    <xf numFmtId="8" fontId="8" fillId="0" borderId="2" xfId="0" applyNumberFormat="1" applyFont="1" applyBorder="1" applyAlignment="1">
      <alignment horizontal="center" vertical="top" wrapText="1"/>
    </xf>
    <xf numFmtId="8" fontId="8" fillId="0" borderId="3" xfId="0" applyNumberFormat="1" applyFont="1" applyFill="1" applyBorder="1" applyAlignment="1">
      <alignment horizontal="center" vertical="top" wrapText="1"/>
    </xf>
    <xf numFmtId="44" fontId="7" fillId="0" borderId="1" xfId="1" applyFont="1" applyBorder="1" applyAlignment="1">
      <alignment horizontal="left" vertical="center" shrinkToFit="1" readingOrder="1"/>
    </xf>
    <xf numFmtId="8" fontId="7" fillId="0" borderId="1" xfId="1" applyNumberFormat="1" applyFont="1" applyBorder="1" applyAlignment="1">
      <alignment horizontal="center" vertical="center" shrinkToFit="1" readingOrder="1"/>
    </xf>
    <xf numFmtId="8" fontId="7" fillId="0" borderId="2" xfId="0" applyNumberFormat="1" applyFont="1" applyBorder="1" applyAlignment="1">
      <alignment horizontal="center" vertical="top" wrapText="1"/>
    </xf>
    <xf numFmtId="0" fontId="9" fillId="0" borderId="0" xfId="0" applyFont="1"/>
    <xf numFmtId="8" fontId="9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44" fontId="3" fillId="0" borderId="1" xfId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3" borderId="6" xfId="0" applyNumberFormat="1" applyFont="1" applyFill="1" applyBorder="1" applyAlignment="1">
      <alignment horizontal="center" vertical="center" wrapText="1"/>
    </xf>
    <xf numFmtId="9" fontId="3" fillId="3" borderId="7" xfId="0" applyNumberFormat="1" applyFont="1" applyFill="1" applyBorder="1" applyAlignment="1">
      <alignment horizontal="center" vertical="center" wrapText="1"/>
    </xf>
    <xf numFmtId="9" fontId="3" fillId="3" borderId="8" xfId="0" applyNumberFormat="1" applyFont="1" applyFill="1" applyBorder="1" applyAlignment="1">
      <alignment horizontal="center" vertical="center" wrapText="1"/>
    </xf>
    <xf numFmtId="9" fontId="3" fillId="3" borderId="9" xfId="0" applyNumberFormat="1" applyFont="1" applyFill="1" applyBorder="1" applyAlignment="1">
      <alignment horizontal="center" vertical="center" wrapText="1"/>
    </xf>
    <xf numFmtId="9" fontId="3" fillId="3" borderId="10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180" name="Line 1"/>
        <xdr:cNvSpPr>
          <a:spLocks noChangeShapeType="1"/>
        </xdr:cNvSpPr>
      </xdr:nvSpPr>
      <xdr:spPr bwMode="auto">
        <a:xfrm flipV="1">
          <a:off x="5314950" y="1733550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181" name="Line 2"/>
        <xdr:cNvSpPr>
          <a:spLocks noChangeShapeType="1"/>
        </xdr:cNvSpPr>
      </xdr:nvSpPr>
      <xdr:spPr bwMode="auto">
        <a:xfrm flipV="1">
          <a:off x="3629025" y="17335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182" name="Line 3"/>
        <xdr:cNvSpPr>
          <a:spLocks noChangeShapeType="1"/>
        </xdr:cNvSpPr>
      </xdr:nvSpPr>
      <xdr:spPr bwMode="auto">
        <a:xfrm flipV="1">
          <a:off x="4448175" y="173355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183" name="Line 4"/>
        <xdr:cNvSpPr>
          <a:spLocks noChangeShapeType="1"/>
        </xdr:cNvSpPr>
      </xdr:nvSpPr>
      <xdr:spPr bwMode="auto">
        <a:xfrm flipV="1">
          <a:off x="3629025" y="17335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184" name="Line 5"/>
        <xdr:cNvSpPr>
          <a:spLocks noChangeShapeType="1"/>
        </xdr:cNvSpPr>
      </xdr:nvSpPr>
      <xdr:spPr bwMode="auto">
        <a:xfrm flipV="1">
          <a:off x="4448175" y="173355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7220" name="Line 1"/>
        <xdr:cNvSpPr>
          <a:spLocks noChangeShapeType="1"/>
        </xdr:cNvSpPr>
      </xdr:nvSpPr>
      <xdr:spPr bwMode="auto">
        <a:xfrm flipV="1">
          <a:off x="6934200" y="157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7221" name="Line 2"/>
        <xdr:cNvSpPr>
          <a:spLocks noChangeShapeType="1"/>
        </xdr:cNvSpPr>
      </xdr:nvSpPr>
      <xdr:spPr bwMode="auto">
        <a:xfrm flipV="1">
          <a:off x="3600450" y="157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7222" name="Line 3"/>
        <xdr:cNvSpPr>
          <a:spLocks noChangeShapeType="1"/>
        </xdr:cNvSpPr>
      </xdr:nvSpPr>
      <xdr:spPr bwMode="auto">
        <a:xfrm flipV="1">
          <a:off x="3600450" y="1571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7223" name="Line 4"/>
        <xdr:cNvSpPr>
          <a:spLocks noChangeShapeType="1"/>
        </xdr:cNvSpPr>
      </xdr:nvSpPr>
      <xdr:spPr bwMode="auto">
        <a:xfrm flipV="1">
          <a:off x="3600450" y="157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7224" name="Line 5"/>
        <xdr:cNvSpPr>
          <a:spLocks noChangeShapeType="1"/>
        </xdr:cNvSpPr>
      </xdr:nvSpPr>
      <xdr:spPr bwMode="auto">
        <a:xfrm flipV="1">
          <a:off x="3600450" y="1571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7225" name="Line 8"/>
        <xdr:cNvSpPr>
          <a:spLocks noChangeShapeType="1"/>
        </xdr:cNvSpPr>
      </xdr:nvSpPr>
      <xdr:spPr bwMode="auto">
        <a:xfrm flipV="1">
          <a:off x="6934200" y="157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7226" name="Line 9"/>
        <xdr:cNvSpPr>
          <a:spLocks noChangeShapeType="1"/>
        </xdr:cNvSpPr>
      </xdr:nvSpPr>
      <xdr:spPr bwMode="auto">
        <a:xfrm flipV="1">
          <a:off x="6934200" y="157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133" name="Line 1"/>
        <xdr:cNvSpPr>
          <a:spLocks noChangeShapeType="1"/>
        </xdr:cNvSpPr>
      </xdr:nvSpPr>
      <xdr:spPr bwMode="auto">
        <a:xfrm flipV="1">
          <a:off x="5314950" y="1733550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134" name="Line 2"/>
        <xdr:cNvSpPr>
          <a:spLocks noChangeShapeType="1"/>
        </xdr:cNvSpPr>
      </xdr:nvSpPr>
      <xdr:spPr bwMode="auto">
        <a:xfrm flipV="1">
          <a:off x="3629025" y="17335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135" name="Line 3"/>
        <xdr:cNvSpPr>
          <a:spLocks noChangeShapeType="1"/>
        </xdr:cNvSpPr>
      </xdr:nvSpPr>
      <xdr:spPr bwMode="auto">
        <a:xfrm flipV="1">
          <a:off x="4448175" y="173355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136" name="Line 4"/>
        <xdr:cNvSpPr>
          <a:spLocks noChangeShapeType="1"/>
        </xdr:cNvSpPr>
      </xdr:nvSpPr>
      <xdr:spPr bwMode="auto">
        <a:xfrm flipV="1">
          <a:off x="3629025" y="17335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137" name="Line 5"/>
        <xdr:cNvSpPr>
          <a:spLocks noChangeShapeType="1"/>
        </xdr:cNvSpPr>
      </xdr:nvSpPr>
      <xdr:spPr bwMode="auto">
        <a:xfrm flipV="1">
          <a:off x="4448175" y="173355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65536"/>
    </sheetView>
  </sheetViews>
  <sheetFormatPr baseColWidth="10" defaultRowHeight="13.2" x14ac:dyDescent="0.25"/>
  <cols>
    <col min="1" max="1" width="33.5546875" customWidth="1"/>
    <col min="2" max="2" width="20.88671875" customWidth="1"/>
    <col min="3" max="3" width="12.33203125" bestFit="1" customWidth="1"/>
    <col min="4" max="4" width="12.6640625" bestFit="1" customWidth="1"/>
    <col min="5" max="5" width="11.44140625" hidden="1" customWidth="1"/>
  </cols>
  <sheetData>
    <row r="1" spans="1:8" ht="43.5" customHeight="1" thickBot="1" x14ac:dyDescent="0.3">
      <c r="A1" s="61" t="s">
        <v>23</v>
      </c>
      <c r="B1" s="62"/>
      <c r="C1" s="42" t="s">
        <v>8</v>
      </c>
      <c r="D1" s="43"/>
      <c r="E1" s="44" t="s">
        <v>9</v>
      </c>
      <c r="F1" s="45"/>
      <c r="G1" s="46"/>
    </row>
    <row r="2" spans="1:8" ht="30" customHeight="1" thickBot="1" x14ac:dyDescent="0.3">
      <c r="A2" s="63"/>
      <c r="B2" s="64"/>
      <c r="C2" s="6" t="s">
        <v>13</v>
      </c>
      <c r="D2" s="6" t="s">
        <v>20</v>
      </c>
      <c r="E2" s="47"/>
      <c r="F2" s="48"/>
      <c r="G2" s="49"/>
    </row>
    <row r="3" spans="1:8" ht="21" customHeight="1" thickBot="1" x14ac:dyDescent="0.3">
      <c r="A3" s="50" t="s">
        <v>10</v>
      </c>
      <c r="B3" s="51"/>
      <c r="C3" s="15" t="s">
        <v>0</v>
      </c>
      <c r="D3" s="15" t="s">
        <v>0</v>
      </c>
      <c r="E3" s="16" t="s">
        <v>1</v>
      </c>
      <c r="F3" s="15" t="s">
        <v>2</v>
      </c>
      <c r="G3" s="15" t="s">
        <v>3</v>
      </c>
    </row>
    <row r="4" spans="1:8" ht="21" customHeight="1" thickBot="1" x14ac:dyDescent="0.3">
      <c r="A4" s="54" t="s">
        <v>7</v>
      </c>
      <c r="B4" s="55"/>
      <c r="C4" s="1">
        <v>112.67</v>
      </c>
      <c r="D4" s="1">
        <v>112.67</v>
      </c>
      <c r="E4" s="11" t="s">
        <v>4</v>
      </c>
      <c r="F4" s="1">
        <v>130</v>
      </c>
      <c r="G4" s="1">
        <v>151.66999999999999</v>
      </c>
    </row>
    <row r="5" spans="1:8" ht="21" customHeight="1" thickBot="1" x14ac:dyDescent="0.3">
      <c r="A5" s="54" t="s">
        <v>15</v>
      </c>
      <c r="B5" s="55"/>
      <c r="C5" s="32">
        <v>1059.0899999999999</v>
      </c>
      <c r="D5" s="32">
        <v>1059.0899999999999</v>
      </c>
      <c r="E5" s="33">
        <v>754.87</v>
      </c>
      <c r="F5" s="32">
        <v>1222</v>
      </c>
      <c r="G5" s="34">
        <v>1425.67</v>
      </c>
      <c r="H5" s="7"/>
    </row>
    <row r="6" spans="1:8" ht="21" customHeight="1" thickBot="1" x14ac:dyDescent="0.3">
      <c r="A6" s="56" t="s">
        <v>5</v>
      </c>
      <c r="B6" s="3" t="s">
        <v>11</v>
      </c>
      <c r="C6" s="24">
        <v>417.94</v>
      </c>
      <c r="D6" s="24">
        <v>417.94</v>
      </c>
      <c r="E6" s="25">
        <v>229.3</v>
      </c>
      <c r="F6" s="24">
        <v>417.94</v>
      </c>
      <c r="G6" s="24">
        <v>417.94</v>
      </c>
      <c r="H6" s="8"/>
    </row>
    <row r="7" spans="1:8" ht="21" customHeight="1" thickBot="1" x14ac:dyDescent="0.3">
      <c r="A7" s="57"/>
      <c r="B7" s="18" t="s">
        <v>6</v>
      </c>
      <c r="C7" s="32">
        <v>694.1</v>
      </c>
      <c r="D7" s="32">
        <v>323.42</v>
      </c>
      <c r="E7" s="32"/>
      <c r="F7" s="32">
        <v>9.76</v>
      </c>
      <c r="G7" s="32">
        <v>81.040000000000006</v>
      </c>
      <c r="H7" s="8"/>
    </row>
    <row r="8" spans="1:8" ht="21" customHeight="1" thickBot="1" x14ac:dyDescent="0.3">
      <c r="A8" s="58"/>
      <c r="B8" s="3" t="s">
        <v>12</v>
      </c>
      <c r="C8" s="35">
        <v>1112.04</v>
      </c>
      <c r="D8" s="36">
        <v>741.36</v>
      </c>
      <c r="E8" s="37">
        <f>SUM(E6:E7)</f>
        <v>229.3</v>
      </c>
      <c r="F8" s="35">
        <v>427.7</v>
      </c>
      <c r="G8" s="35">
        <v>498.98</v>
      </c>
      <c r="H8" s="9"/>
    </row>
    <row r="9" spans="1:8" ht="21" hidden="1" customHeight="1" x14ac:dyDescent="0.25">
      <c r="A9" s="59" t="s">
        <v>14</v>
      </c>
      <c r="B9" s="60"/>
      <c r="C9" s="27">
        <f>(C5-C8)</f>
        <v>-52.950000000000045</v>
      </c>
      <c r="D9" s="2">
        <f>(D5-D8)</f>
        <v>317.7299999999999</v>
      </c>
      <c r="E9" s="12">
        <f>(E5-E8)</f>
        <v>525.56999999999994</v>
      </c>
      <c r="F9" s="2">
        <v>518.29</v>
      </c>
      <c r="G9" s="2">
        <v>604.71</v>
      </c>
      <c r="H9" s="10"/>
    </row>
    <row r="10" spans="1:8" ht="21" customHeight="1" thickBot="1" x14ac:dyDescent="0.3">
      <c r="A10" s="52" t="s">
        <v>17</v>
      </c>
      <c r="B10" s="53"/>
      <c r="C10" s="13">
        <v>1.05</v>
      </c>
      <c r="D10" s="13">
        <v>0.7</v>
      </c>
      <c r="E10" s="14">
        <v>0.3</v>
      </c>
      <c r="F10" s="13">
        <v>0.35</v>
      </c>
      <c r="G10" s="13">
        <v>0.35</v>
      </c>
      <c r="H10" s="10"/>
    </row>
    <row r="12" spans="1:8" x14ac:dyDescent="0.25">
      <c r="A12" t="s">
        <v>16</v>
      </c>
    </row>
    <row r="14" spans="1:8" ht="13.8" x14ac:dyDescent="0.25">
      <c r="A14" s="4" t="s">
        <v>19</v>
      </c>
      <c r="B14" s="31">
        <v>9.4</v>
      </c>
    </row>
    <row r="16" spans="1:8" x14ac:dyDescent="0.25">
      <c r="A16" t="s">
        <v>21</v>
      </c>
    </row>
    <row r="17" spans="1:4" x14ac:dyDescent="0.25">
      <c r="A17" s="29" t="s">
        <v>22</v>
      </c>
    </row>
    <row r="18" spans="1:4" x14ac:dyDescent="0.25">
      <c r="A18" s="17"/>
      <c r="D18" s="20"/>
    </row>
    <row r="20" spans="1:4" x14ac:dyDescent="0.25">
      <c r="D20" s="19"/>
    </row>
    <row r="21" spans="1:4" ht="15" x14ac:dyDescent="0.25">
      <c r="C21" s="5"/>
      <c r="D21" s="19"/>
    </row>
  </sheetData>
  <mergeCells count="9">
    <mergeCell ref="C1:D1"/>
    <mergeCell ref="E1:G2"/>
    <mergeCell ref="A3:B3"/>
    <mergeCell ref="A10:B10"/>
    <mergeCell ref="A4:B4"/>
    <mergeCell ref="A5:B5"/>
    <mergeCell ref="A6:A8"/>
    <mergeCell ref="A9:B9"/>
    <mergeCell ref="A1:B2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sqref="A1:B2"/>
    </sheetView>
  </sheetViews>
  <sheetFormatPr baseColWidth="10" defaultRowHeight="13.2" x14ac:dyDescent="0.25"/>
  <cols>
    <col min="1" max="1" width="33.5546875" customWidth="1"/>
    <col min="2" max="2" width="20.44140625" customWidth="1"/>
    <col min="3" max="3" width="10.88671875" customWidth="1"/>
    <col min="4" max="4" width="14.33203125" customWidth="1"/>
    <col min="5" max="5" width="12.6640625" customWidth="1"/>
    <col min="6" max="6" width="12.109375" customWidth="1"/>
    <col min="7" max="7" width="10.44140625" customWidth="1"/>
    <col min="8" max="8" width="14.5546875" customWidth="1"/>
    <col min="9" max="9" width="13.5546875" customWidth="1"/>
  </cols>
  <sheetData>
    <row r="1" spans="1:6" ht="43.5" customHeight="1" x14ac:dyDescent="0.25">
      <c r="A1" s="61" t="s">
        <v>38</v>
      </c>
      <c r="B1" s="62"/>
      <c r="C1" s="75" t="s">
        <v>33</v>
      </c>
      <c r="D1" s="76"/>
      <c r="E1" s="76"/>
      <c r="F1" s="77"/>
    </row>
    <row r="2" spans="1:6" ht="17.399999999999999" customHeight="1" thickBot="1" x14ac:dyDescent="0.3">
      <c r="A2" s="63"/>
      <c r="B2" s="64"/>
      <c r="C2" s="78"/>
      <c r="D2" s="79"/>
      <c r="E2" s="79"/>
      <c r="F2" s="80"/>
    </row>
    <row r="3" spans="1:6" ht="21" customHeight="1" thickBot="1" x14ac:dyDescent="0.3">
      <c r="A3" s="50" t="s">
        <v>31</v>
      </c>
      <c r="B3" s="51"/>
      <c r="C3" s="15" t="s">
        <v>1</v>
      </c>
      <c r="D3" s="15" t="s">
        <v>27</v>
      </c>
      <c r="E3" s="15" t="s">
        <v>2</v>
      </c>
      <c r="F3" s="15" t="s">
        <v>3</v>
      </c>
    </row>
    <row r="4" spans="1:6" ht="21" customHeight="1" thickBot="1" x14ac:dyDescent="0.3">
      <c r="A4" s="54" t="s">
        <v>7</v>
      </c>
      <c r="B4" s="55"/>
      <c r="C4" s="1" t="s">
        <v>26</v>
      </c>
      <c r="D4" s="1" t="s">
        <v>28</v>
      </c>
      <c r="E4" s="1" t="s">
        <v>29</v>
      </c>
      <c r="F4" s="1" t="s">
        <v>30</v>
      </c>
    </row>
    <row r="5" spans="1:6" ht="21" customHeight="1" thickBot="1" x14ac:dyDescent="0.3">
      <c r="A5" s="54" t="s">
        <v>24</v>
      </c>
      <c r="B5" s="55"/>
      <c r="C5" s="21">
        <v>1029.52</v>
      </c>
      <c r="D5" s="21">
        <v>1235.52</v>
      </c>
      <c r="E5" s="21">
        <v>1544.4</v>
      </c>
      <c r="F5" s="21">
        <v>1801.8</v>
      </c>
    </row>
    <row r="6" spans="1:6" ht="47.4" customHeight="1" thickBot="1" x14ac:dyDescent="0.3">
      <c r="A6" s="56" t="s">
        <v>25</v>
      </c>
      <c r="B6" s="40" t="s">
        <v>35</v>
      </c>
      <c r="C6" s="36">
        <v>559.41999999999996</v>
      </c>
      <c r="D6" s="36">
        <v>559.41999999999996</v>
      </c>
      <c r="E6" s="36">
        <v>559.41999999999996</v>
      </c>
      <c r="F6" s="36">
        <v>559.41999999999996</v>
      </c>
    </row>
    <row r="7" spans="1:6" s="38" customFormat="1" ht="21" customHeight="1" thickBot="1" x14ac:dyDescent="0.3">
      <c r="A7" s="57"/>
      <c r="B7" s="41" t="s">
        <v>32</v>
      </c>
      <c r="C7" s="21">
        <v>0</v>
      </c>
      <c r="D7" s="21">
        <v>0</v>
      </c>
      <c r="E7" s="21">
        <v>0</v>
      </c>
      <c r="F7" s="21">
        <v>0</v>
      </c>
    </row>
    <row r="8" spans="1:6" s="38" customFormat="1" ht="21" customHeight="1" thickBot="1" x14ac:dyDescent="0.3">
      <c r="A8" s="58"/>
      <c r="B8" s="3" t="s">
        <v>12</v>
      </c>
      <c r="C8" s="30">
        <f>SUM(C6+C7)</f>
        <v>559.41999999999996</v>
      </c>
      <c r="D8" s="30">
        <f>SUM(D6+D7)</f>
        <v>559.41999999999996</v>
      </c>
      <c r="E8" s="30">
        <v>559.41999999999996</v>
      </c>
      <c r="F8" s="30">
        <v>559.41999999999996</v>
      </c>
    </row>
    <row r="9" spans="1:6" ht="21" hidden="1" customHeight="1" x14ac:dyDescent="0.25">
      <c r="A9" s="59" t="s">
        <v>14</v>
      </c>
      <c r="B9" s="60"/>
      <c r="C9" s="2">
        <f>(C5-C8)</f>
        <v>470.1</v>
      </c>
      <c r="D9" s="2"/>
      <c r="E9" s="2"/>
      <c r="F9" s="2"/>
    </row>
    <row r="10" spans="1:6" x14ac:dyDescent="0.25">
      <c r="A10" s="38"/>
      <c r="B10" s="38"/>
      <c r="C10" s="38"/>
      <c r="D10" s="38"/>
      <c r="E10" s="38"/>
      <c r="F10" s="38"/>
    </row>
    <row r="11" spans="1:6" ht="13.8" x14ac:dyDescent="0.25">
      <c r="A11" s="4" t="s">
        <v>36</v>
      </c>
      <c r="B11" s="28">
        <v>11.88</v>
      </c>
      <c r="C11" s="38"/>
      <c r="D11" s="38"/>
      <c r="E11" s="38"/>
      <c r="F11" s="38"/>
    </row>
    <row r="12" spans="1:6" x14ac:dyDescent="0.25">
      <c r="A12" s="38"/>
      <c r="B12" s="38"/>
      <c r="C12" s="38"/>
      <c r="D12" s="38"/>
      <c r="E12" s="38"/>
      <c r="F12" s="38"/>
    </row>
    <row r="13" spans="1:6" ht="13.8" thickBot="1" x14ac:dyDescent="0.3">
      <c r="A13" s="38"/>
      <c r="B13" s="38"/>
      <c r="C13" s="38"/>
      <c r="D13" s="38"/>
      <c r="E13" s="38"/>
      <c r="F13" s="38"/>
    </row>
    <row r="14" spans="1:6" ht="18.600000000000001" customHeight="1" x14ac:dyDescent="0.25">
      <c r="A14" s="71" t="s">
        <v>34</v>
      </c>
      <c r="B14" s="72"/>
      <c r="C14" s="65" t="s">
        <v>37</v>
      </c>
      <c r="D14" s="66"/>
      <c r="E14" s="66"/>
      <c r="F14" s="67"/>
    </row>
    <row r="15" spans="1:6" ht="37.200000000000003" customHeight="1" thickBot="1" x14ac:dyDescent="0.3">
      <c r="A15" s="73"/>
      <c r="B15" s="74"/>
      <c r="C15" s="68"/>
      <c r="D15" s="69"/>
      <c r="E15" s="69"/>
      <c r="F15" s="70"/>
    </row>
    <row r="16" spans="1:6" x14ac:dyDescent="0.25">
      <c r="A16" s="38"/>
      <c r="B16" s="38"/>
      <c r="C16" s="39"/>
      <c r="D16" s="38"/>
      <c r="E16" s="38"/>
      <c r="F16" s="38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</sheetData>
  <mergeCells count="9">
    <mergeCell ref="C14:F15"/>
    <mergeCell ref="A14:B15"/>
    <mergeCell ref="A1:B2"/>
    <mergeCell ref="A3:B3"/>
    <mergeCell ref="C1:F2"/>
    <mergeCell ref="A4:B4"/>
    <mergeCell ref="A5:B5"/>
    <mergeCell ref="A6:A8"/>
    <mergeCell ref="A9:B9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2" sqref="D12"/>
    </sheetView>
  </sheetViews>
  <sheetFormatPr baseColWidth="10" defaultRowHeight="13.2" x14ac:dyDescent="0.25"/>
  <cols>
    <col min="1" max="1" width="33.5546875" customWidth="1"/>
    <col min="2" max="2" width="20.88671875" customWidth="1"/>
    <col min="3" max="3" width="12.33203125" bestFit="1" customWidth="1"/>
    <col min="4" max="4" width="12.6640625" bestFit="1" customWidth="1"/>
    <col min="5" max="5" width="11.44140625" hidden="1" customWidth="1"/>
  </cols>
  <sheetData>
    <row r="1" spans="1:8" ht="43.5" customHeight="1" thickBot="1" x14ac:dyDescent="0.3">
      <c r="A1" s="61" t="s">
        <v>18</v>
      </c>
      <c r="B1" s="62"/>
      <c r="C1" s="42" t="s">
        <v>8</v>
      </c>
      <c r="D1" s="43"/>
      <c r="E1" s="44" t="s">
        <v>9</v>
      </c>
      <c r="F1" s="45"/>
      <c r="G1" s="46"/>
    </row>
    <row r="2" spans="1:8" ht="30" customHeight="1" thickBot="1" x14ac:dyDescent="0.3">
      <c r="A2" s="63"/>
      <c r="B2" s="64"/>
      <c r="C2" s="6" t="s">
        <v>13</v>
      </c>
      <c r="D2" s="6" t="s">
        <v>20</v>
      </c>
      <c r="E2" s="47"/>
      <c r="F2" s="48"/>
      <c r="G2" s="49"/>
    </row>
    <row r="3" spans="1:8" ht="21" customHeight="1" thickBot="1" x14ac:dyDescent="0.3">
      <c r="A3" s="50" t="s">
        <v>10</v>
      </c>
      <c r="B3" s="51"/>
      <c r="C3" s="15" t="s">
        <v>0</v>
      </c>
      <c r="D3" s="15" t="s">
        <v>0</v>
      </c>
      <c r="E3" s="16" t="s">
        <v>1</v>
      </c>
      <c r="F3" s="15" t="s">
        <v>2</v>
      </c>
      <c r="G3" s="15" t="s">
        <v>3</v>
      </c>
    </row>
    <row r="4" spans="1:8" ht="21" customHeight="1" thickBot="1" x14ac:dyDescent="0.3">
      <c r="A4" s="54" t="s">
        <v>7</v>
      </c>
      <c r="B4" s="55"/>
      <c r="C4" s="1">
        <v>112.67</v>
      </c>
      <c r="D4" s="1">
        <v>112.67</v>
      </c>
      <c r="E4" s="11" t="s">
        <v>4</v>
      </c>
      <c r="F4" s="1">
        <v>130</v>
      </c>
      <c r="G4" s="1">
        <v>151.66999999999999</v>
      </c>
    </row>
    <row r="5" spans="1:8" ht="21" customHeight="1" thickBot="1" x14ac:dyDescent="0.3">
      <c r="A5" s="54" t="s">
        <v>15</v>
      </c>
      <c r="B5" s="55"/>
      <c r="C5" s="21">
        <v>1038.81</v>
      </c>
      <c r="D5" s="21">
        <v>1038.81</v>
      </c>
      <c r="E5" s="22">
        <v>754.87</v>
      </c>
      <c r="F5" s="21">
        <v>1198.5999999999999</v>
      </c>
      <c r="G5" s="23">
        <v>1398.37</v>
      </c>
      <c r="H5" s="7"/>
    </row>
    <row r="6" spans="1:8" ht="21" customHeight="1" thickBot="1" x14ac:dyDescent="0.3">
      <c r="A6" s="56" t="s">
        <v>5</v>
      </c>
      <c r="B6" s="3" t="s">
        <v>11</v>
      </c>
      <c r="C6" s="24">
        <v>417.94</v>
      </c>
      <c r="D6" s="24">
        <v>417.94</v>
      </c>
      <c r="E6" s="25">
        <v>229.3</v>
      </c>
      <c r="F6" s="24">
        <v>417.94</v>
      </c>
      <c r="G6" s="24">
        <v>417.94</v>
      </c>
      <c r="H6" s="8"/>
    </row>
    <row r="7" spans="1:8" ht="21" customHeight="1" thickBot="1" x14ac:dyDescent="0.3">
      <c r="A7" s="57"/>
      <c r="B7" s="18" t="s">
        <v>6</v>
      </c>
      <c r="C7" s="21">
        <v>672.81</v>
      </c>
      <c r="D7" s="21">
        <v>141.36000000000001</v>
      </c>
      <c r="E7" s="21">
        <v>0</v>
      </c>
      <c r="F7" s="21">
        <v>1.57</v>
      </c>
      <c r="G7" s="21">
        <v>71.489999999999995</v>
      </c>
      <c r="H7" s="8"/>
    </row>
    <row r="8" spans="1:8" ht="21" customHeight="1" thickBot="1" x14ac:dyDescent="0.3">
      <c r="A8" s="58"/>
      <c r="B8" s="3" t="s">
        <v>12</v>
      </c>
      <c r="C8" s="26">
        <v>1090.75</v>
      </c>
      <c r="D8" s="30">
        <v>559.29999999999995</v>
      </c>
      <c r="E8" s="25">
        <f>SUM(E6:E7)</f>
        <v>229.3</v>
      </c>
      <c r="F8" s="26">
        <v>419.51</v>
      </c>
      <c r="G8" s="26">
        <v>489.43</v>
      </c>
      <c r="H8" s="9"/>
    </row>
    <row r="9" spans="1:8" ht="21" hidden="1" customHeight="1" x14ac:dyDescent="0.25">
      <c r="A9" s="59" t="s">
        <v>14</v>
      </c>
      <c r="B9" s="60"/>
      <c r="C9" s="27">
        <f>(C5-C8)</f>
        <v>-51.940000000000055</v>
      </c>
      <c r="D9" s="2">
        <f>(D5-D8)</f>
        <v>479.51</v>
      </c>
      <c r="E9" s="12">
        <f>(E5-E8)</f>
        <v>525.56999999999994</v>
      </c>
      <c r="F9" s="2">
        <v>518.29</v>
      </c>
      <c r="G9" s="2">
        <v>604.71</v>
      </c>
      <c r="H9" s="10"/>
    </row>
    <row r="10" spans="1:8" ht="21" customHeight="1" thickBot="1" x14ac:dyDescent="0.3">
      <c r="A10" s="52" t="s">
        <v>17</v>
      </c>
      <c r="B10" s="53"/>
      <c r="C10" s="13">
        <v>1.05</v>
      </c>
      <c r="D10" s="13">
        <v>0.7</v>
      </c>
      <c r="E10" s="14">
        <v>0.3</v>
      </c>
      <c r="F10" s="13">
        <v>0.35</v>
      </c>
      <c r="G10" s="13">
        <v>0.35</v>
      </c>
      <c r="H10" s="10"/>
    </row>
    <row r="12" spans="1:8" x14ac:dyDescent="0.25">
      <c r="A12" t="s">
        <v>16</v>
      </c>
    </row>
    <row r="14" spans="1:8" ht="13.8" x14ac:dyDescent="0.25">
      <c r="A14" s="4" t="s">
        <v>19</v>
      </c>
      <c r="B14" s="28">
        <v>9.2200000000000006</v>
      </c>
    </row>
    <row r="16" spans="1:8" x14ac:dyDescent="0.25">
      <c r="A16" t="s">
        <v>21</v>
      </c>
    </row>
    <row r="17" spans="1:4" x14ac:dyDescent="0.25">
      <c r="A17" s="29" t="s">
        <v>22</v>
      </c>
    </row>
    <row r="18" spans="1:4" x14ac:dyDescent="0.25">
      <c r="A18" s="17"/>
      <c r="D18" s="20"/>
    </row>
    <row r="20" spans="1:4" x14ac:dyDescent="0.25">
      <c r="D20" s="19"/>
    </row>
    <row r="21" spans="1:4" ht="15" x14ac:dyDescent="0.25">
      <c r="C21" s="5"/>
      <c r="D21" s="19"/>
    </row>
  </sheetData>
  <mergeCells count="9">
    <mergeCell ref="C1:D1"/>
    <mergeCell ref="E1:G2"/>
    <mergeCell ref="A3:B3"/>
    <mergeCell ref="A10:B10"/>
    <mergeCell ref="A4:B4"/>
    <mergeCell ref="A5:B5"/>
    <mergeCell ref="A6:A8"/>
    <mergeCell ref="A9:B9"/>
    <mergeCell ref="A1:B2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COUT CUI JUILLET 2012</vt:lpstr>
      <vt:lpstr>COUT CUI MARS 2017</vt:lpstr>
      <vt:lpstr>COUT CUI JANVIER 2012</vt:lpstr>
    </vt:vector>
  </TitlesOfParts>
  <Company>conseil general 31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Pouilles.ML</dc:creator>
  <cp:lastModifiedBy>Defer Delphine</cp:lastModifiedBy>
  <cp:lastPrinted>2018-05-17T14:12:22Z</cp:lastPrinted>
  <dcterms:created xsi:type="dcterms:W3CDTF">2010-01-15T07:52:48Z</dcterms:created>
  <dcterms:modified xsi:type="dcterms:W3CDTF">2025-01-30T08:27:44Z</dcterms:modified>
</cp:coreProperties>
</file>